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<sst xmlns="http://schemas.openxmlformats.org/spreadsheetml/2006/main" count="49" uniqueCount="42">
  <si>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</si>
  <si>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</si>
  <si>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</si>
  <si>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</si>
  <si>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</si>
  <si>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</si>
  <si>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</si>
  <si>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</si>
  <si>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</si>
  <si>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</si>
  <si>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</si>
  <si>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</si>
  <si>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</si>
  <si>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</si>
  <si>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</si>
  <si>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</si>
  <si>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</si>
  <si>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</si>
  <si>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</si>
  <si>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</si>
  <si>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</si>
  <si>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</si>
  <si>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</si>
  <si>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</si>
  <si>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</si>
  <si>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</si>
  <si>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</si>
  <si>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</si>
  <si>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</si>
  <si>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</si>
  <si>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</si>
  <si>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</si>
  <si>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</si>
  <si>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</si>
  <si>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</si>
  <si>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</si>
  <si>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Cumbria</t>
    </r>
  </si>
  <si>
    <t>Blawith &amp; Subberthwaite Parish Council</t>
  </si>
  <si>
    <t>Purchased computer  + £400</t>
  </si>
  <si>
    <t>Had a clerk for the whole year as apposed to part year in previous year +£400</t>
  </si>
  <si>
    <t>Website + £740, Computer +£400, Admin - £411 Poppy Wreath - £16, Maintenance -£168 = £545</t>
  </si>
  <si>
    <t xml:space="preserve">Explanation of variances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</si>
</sst>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4">
      <selection activeCell="C8" sqref="C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16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36</v>
      </c>
      <c r="C3" s="36"/>
      <c r="L3" s="9"/>
    </row>
    <row r="4" ht="13.5">
      <c r="A4" s="1" t="s">
        <v>34</v>
      </c>
    </row>
    <row r="5" spans="1:13" ht="99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>
        <v>2021</v>
      </c>
      <c r="E8" s="27"/>
      <c r="F8" s="38">
        <v>2022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32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2809</v>
      </c>
      <c r="F11" s="8">
        <v>3794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18</v>
      </c>
      <c r="B13" s="49"/>
      <c r="C13" s="50"/>
      <c r="D13" s="8">
        <v>3654</v>
      </c>
      <c r="F13" s="8">
        <v>3700</v>
      </c>
      <c r="G13" s="5">
        <f>F13-D13</f>
        <v>46</v>
      </c>
      <c r="H13" s="6">
        <f>IF((D13&gt;F13),(D13-F13)/D13,IF(D13&lt;F13,-(D13-F13)/D13,IF(D13=F13,0)))</f>
        <v>0.012588943623426382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175</v>
      </c>
      <c r="F15" s="8">
        <v>165</v>
      </c>
      <c r="G15" s="5">
        <f>F15-D15</f>
        <v>-10</v>
      </c>
      <c r="H15" s="6">
        <f>IF((D15&gt;F15),(D15-F15)/D15,IF(D15&lt;F15,-(D15-F15)/D15,IF(D15=F15,0)))</f>
        <v>0.05714285714285714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29.25" customHeight="1" thickBot="1">
      <c r="A17" s="44" t="s">
        <v>4</v>
      </c>
      <c r="B17" s="44"/>
      <c r="C17" s="44"/>
      <c r="D17" s="8">
        <v>1521</v>
      </c>
      <c r="F17" s="8">
        <v>1937</v>
      </c>
      <c r="G17" s="5">
        <f>F17-D17</f>
        <v>416</v>
      </c>
      <c r="H17" s="6">
        <f>IF((D17&gt;F17),(D17-F17)/D17,IF(D17&lt;F17,-(D17-F17)/D17,IF(D17=F17,0)))</f>
        <v>0.27350427350427353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IF((H17&lt;15%)*AND(G17&lt;100000),"NO","YES")</f>
        <v>YES</v>
      </c>
      <c r="M17" s="10"/>
      <c r="N17" s="13" t="s">
        <v>39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25.5" customHeight="1" thickBot="1">
      <c r="A21" s="44" t="s">
        <v>19</v>
      </c>
      <c r="B21" s="44"/>
      <c r="C21" s="44"/>
      <c r="D21" s="8">
        <v>1323</v>
      </c>
      <c r="F21" s="8">
        <v>1868</v>
      </c>
      <c r="G21" s="5">
        <f>F21-D21</f>
        <v>545</v>
      </c>
      <c r="H21" s="6">
        <f>IF((D21&gt;F21),(D21-F21)/D21,IF(D21&lt;F21,-(D21-F21)/D21,IF(D21=F21,0)))</f>
        <v>0.41194255479969766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40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3794</v>
      </c>
      <c r="F23" s="2">
        <v>3854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3794</v>
      </c>
      <c r="F26" s="8">
        <v>3854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1000</v>
      </c>
      <c r="F28" s="8">
        <v>1400</v>
      </c>
      <c r="G28" s="5">
        <f>F28-D28</f>
        <v>400</v>
      </c>
      <c r="H28" s="6">
        <f>IF((D28&gt;F28),(D28-F28)/D28,IF(D28&lt;F28,-(D28-F28)/D28,IF(D28=F28,0)))</f>
        <v>0.4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/>
      <c r="N28" s="13" t="s">
        <v>38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17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20</v>
      </c>
    </row>
    <row r="2" ht="15.75" customHeight="1">
      <c r="A2" s="41" t="s">
        <v>33</v>
      </c>
    </row>
    <row r="3" ht="14.25">
      <c r="A3" t="s">
        <v>21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22</v>
      </c>
    </row>
    <row r="7" spans="2:4" ht="14.25">
      <c r="B7" s="34" t="s">
        <v>25</v>
      </c>
      <c r="D7" s="34"/>
    </row>
    <row r="8" spans="2:4" ht="15" customHeight="1">
      <c r="B8" s="34" t="s">
        <v>26</v>
      </c>
      <c r="D8" s="34"/>
    </row>
    <row r="9" spans="2:4" ht="14.25">
      <c r="B9" s="34" t="s">
        <v>27</v>
      </c>
      <c r="D9" s="34"/>
    </row>
    <row r="10" spans="2:4" ht="14.25">
      <c r="B10" s="34" t="s">
        <v>28</v>
      </c>
      <c r="D10" s="34"/>
    </row>
    <row r="11" spans="2:4" ht="14.25">
      <c r="B11" s="34" t="s">
        <v>29</v>
      </c>
      <c r="D11" s="34"/>
    </row>
    <row r="12" spans="2:4" ht="14.25">
      <c r="B12" s="34" t="s">
        <v>30</v>
      </c>
      <c r="D12" s="34"/>
    </row>
    <row r="13" spans="2:4" ht="14.25">
      <c r="B13" s="34" t="s">
        <v>31</v>
      </c>
      <c r="D13" s="34"/>
    </row>
    <row r="14" ht="14.25">
      <c r="E14" s="33">
        <f>SUM(D7:D13)</f>
        <v>0</v>
      </c>
    </row>
    <row r="16" spans="1:4" ht="14.25">
      <c r="A16" s="31" t="s">
        <v>23</v>
      </c>
      <c r="D16" s="34"/>
    </row>
    <row r="17" ht="14.25">
      <c r="E17" s="33">
        <f>D16</f>
        <v>0</v>
      </c>
    </row>
    <row r="18" spans="1:6" ht="15" thickBot="1">
      <c r="A18" s="31" t="s">
        <v>24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Christine Adams</cp:lastModifiedBy>
  <cp:lastPrinted>2022-06-05T15:12:01Z</cp:lastPrinted>
  <dcterms:created xsi:type="dcterms:W3CDTF">2012-07-11T10:01:28Z</dcterms:created>
  <dcterms:modified xsi:type="dcterms:W3CDTF">2022-06-30T17:29:03Z</dcterms:modified>
  <cp:category/>
  <cp:version/>
  <cp:contentType/>
  <cp:contentStatus/>
</cp:coreProperties>
</file>